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<sst xmlns="http://schemas.openxmlformats.org/spreadsheetml/2006/main" count="129" uniqueCount="105">
  <si>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</si>
  <si>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</si>
  <si>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</si>
  <si>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</si>
  <si>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</si>
  <si>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</si>
  <si>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</si>
  <si>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</si>
  <si>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</si>
  <si>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</si>
  <si>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</si>
  <si>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</si>
  <si>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</si>
  <si>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</si>
  <si>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</si>
  <si>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</si>
  <si>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</si>
  <si>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</si>
  <si>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</si>
  <si>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</si>
  <si>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</si>
  <si>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</si>
  <si>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</si>
  <si>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</si>
  <si>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</si>
  <si>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</si>
  <si>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</si>
  <si>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</si>
  <si>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</si>
  <si>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</si>
  <si>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</si>
  <si>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</si>
  <si>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</si>
  <si>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</si>
  <si>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</si>
  <si>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</si>
  <si>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</si>
  <si>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</si>
  <si>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</si>
  <si>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</si>
  <si>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</si>
  <si>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</si>
  <si>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</si>
  <si>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</si>
  <si>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</si>
  <si>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</si>
  <si>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</si>
  <si>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</si>
  <si>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</si>
  <si>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</si>
  <si>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</si>
  <si>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</si>
  <si>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</si>
  <si>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</si>
  <si>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</si>
  <si>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</si>
  <si>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</si>
  <si>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</si>
  <si>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</si>
  <si>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</si>
  <si>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</si>
  <si>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</si>
  <si>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</si>
  <si>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</si>
  <si>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</si>
  <si>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</si>
  <si>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</si>
  <si>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</si>
  <si>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</si>
  <si>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</si>
  <si>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</si>
  <si>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</si>
  <si>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</si>
  <si>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</si>
  <si>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</si>
  <si>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</si>
  <si>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</si>
  <si>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</si>
  <si>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</si>
  <si>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</si>
  <si>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</si>
  <si>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</si>
  <si>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</si>
  <si>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</si>
  <si>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</si>
  <si>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</si>
  <si>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</si>
  <si>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</si>
  <si>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</si>
  <si>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</si>
  <si>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</si>
  <si>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</si>
  <si>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</si>
  <si>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</si>
  <si>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</si>
  <si>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</si>
  <si>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</si>
  <si>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</si>
  <si>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</si>
  <si>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</si>
  <si>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</si>
  <si>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</si>
  <si>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</si>
  <si>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</si>
  <si>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12.11.2014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</si>
</sst>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14" fillId="0" borderId="1" xfId="19" applyFont="1" applyBorder="1" applyAlignment="1">
      <alignment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9"/>
      <c r="H3" s="100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1">
        <v>7397117.55</v>
      </c>
      <c r="H10" s="55">
        <f>SUM(G10/F10)</f>
        <v>0.8502433965517241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7451604.899999999</v>
      </c>
      <c r="H11" s="60">
        <f>SUM(G11/F11)</f>
        <v>0.8515438650622236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7451604.899999999</v>
      </c>
      <c r="H13" s="60">
        <f>SUM(G13/F13)</f>
        <v>0.382774022676985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12306144.649999999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1"/>
      <c r="D19" s="112"/>
      <c r="E19" s="112"/>
      <c r="F19" s="112"/>
      <c r="G19" s="113"/>
      <c r="H19" s="71"/>
    </row>
    <row r="20" spans="1:8" s="53" customFormat="1" ht="27" customHeight="1">
      <c r="A20" s="95" t="s">
        <v>11</v>
      </c>
      <c r="B20" s="96"/>
      <c r="C20" s="91" t="s">
        <v>12</v>
      </c>
      <c r="D20" s="92"/>
      <c r="E20" s="92"/>
      <c r="F20" s="93">
        <f>SUM(F23:F38)</f>
        <v>10625370.8</v>
      </c>
      <c r="G20" s="93">
        <f>SUM(G23:G37)</f>
        <v>4216835.4399999995</v>
      </c>
      <c r="H20" s="94">
        <f>SUM(G20/F20)</f>
        <v>0.3968647795331528</v>
      </c>
    </row>
    <row r="21" spans="1:8" s="53" customFormat="1" ht="35.25" customHeight="1" hidden="1">
      <c r="A21" s="88"/>
      <c r="B21" s="42"/>
      <c r="C21" s="117"/>
      <c r="D21" s="118"/>
      <c r="E21" s="118"/>
      <c r="F21" s="118"/>
      <c r="G21" s="119"/>
      <c r="H21" s="60"/>
    </row>
    <row r="22" spans="1:8" s="53" customFormat="1" ht="19.5" customHeight="1">
      <c r="A22" s="31"/>
      <c r="B22" s="17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</f>
        <v>2799340</v>
      </c>
      <c r="H25" s="55">
        <f>SUM(G25/F25)</f>
        <v>0.7975327635327635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20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20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2" t="s">
        <v>103</v>
      </c>
      <c r="D38" s="103"/>
      <c r="E38" s="104">
        <v>2240</v>
      </c>
      <c r="F38" s="105">
        <v>90000</v>
      </c>
      <c r="G38" s="104"/>
      <c r="H38" s="55">
        <f>SUM(G38/F38)</f>
        <v>0</v>
      </c>
    </row>
    <row r="39" spans="1:8" ht="21" customHeight="1">
      <c r="A39" s="89" t="s">
        <v>36</v>
      </c>
      <c r="B39" s="90"/>
      <c r="C39" s="91" t="s">
        <v>37</v>
      </c>
      <c r="D39" s="92"/>
      <c r="E39" s="92"/>
      <c r="F39" s="93">
        <f>F40+F47</f>
        <v>6533999.9399999995</v>
      </c>
      <c r="G39" s="93">
        <f>G40+G47</f>
        <v>1352282.3399999999</v>
      </c>
      <c r="H39" s="94">
        <f t="shared" si="0"/>
        <v>0.20696087426043042</v>
      </c>
    </row>
    <row r="40" spans="1:8" ht="43.5" customHeight="1">
      <c r="A40" s="36"/>
      <c r="B40" s="37"/>
      <c r="C40" s="87" t="s">
        <v>95</v>
      </c>
      <c r="D40" s="84"/>
      <c r="E40" s="84"/>
      <c r="F40" s="85">
        <f>F41+F42+F43+F44+F45+F46</f>
        <v>4243645.9399999995</v>
      </c>
      <c r="G40" s="86">
        <f>G41+G42+G43+G44+G45+G46</f>
        <v>1352282.3399999999</v>
      </c>
      <c r="H40" s="72">
        <f t="shared" si="0"/>
        <v>0.31866050069200635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</f>
        <v>447706.39999999997</v>
      </c>
      <c r="H45" s="55">
        <f t="shared" si="0"/>
        <v>0.7461773333333332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87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9" t="s">
        <v>45</v>
      </c>
      <c r="B51" s="90"/>
      <c r="C51" s="97" t="s">
        <v>46</v>
      </c>
      <c r="D51" s="92"/>
      <c r="E51" s="92"/>
      <c r="F51" s="93">
        <f>SUM(F53:F54)</f>
        <v>90000</v>
      </c>
      <c r="G51" s="93">
        <f>SUM(G54)</f>
        <v>0</v>
      </c>
      <c r="H51" s="94">
        <f>SUM(G51/F51)</f>
        <v>0</v>
      </c>
    </row>
    <row r="52" spans="1:8" ht="43.5" customHeight="1">
      <c r="A52" s="36"/>
      <c r="B52" s="37"/>
      <c r="C52" s="106" t="s">
        <v>95</v>
      </c>
      <c r="D52" s="107"/>
      <c r="E52" s="107"/>
      <c r="F52" s="107"/>
      <c r="G52" s="107"/>
      <c r="H52" s="108"/>
    </row>
    <row r="53" spans="1:8" ht="24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9" t="s">
        <v>49</v>
      </c>
      <c r="B55" s="90"/>
      <c r="C55" s="91" t="s">
        <v>50</v>
      </c>
      <c r="D55" s="92"/>
      <c r="E55" s="92"/>
      <c r="F55" s="93">
        <f>SUM(F57:F62)</f>
        <v>2218002.8499999996</v>
      </c>
      <c r="G55" s="93">
        <f>SUM(G57:G62)</f>
        <v>293016.06</v>
      </c>
      <c r="H55" s="94">
        <f>SUM(G55/F55)</f>
        <v>0.13210806289090207</v>
      </c>
    </row>
    <row r="56" spans="1:8" ht="18.75">
      <c r="A56" s="36"/>
      <c r="B56" s="37"/>
      <c r="C56" s="106" t="s">
        <v>95</v>
      </c>
      <c r="D56" s="107"/>
      <c r="E56" s="107"/>
      <c r="F56" s="107"/>
      <c r="G56" s="107"/>
      <c r="H56" s="108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8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3142</v>
      </c>
      <c r="F62" s="78">
        <v>310400</v>
      </c>
      <c r="G62" s="6">
        <v>82606.06</v>
      </c>
      <c r="H62" s="55">
        <f t="shared" si="1"/>
        <v>0.2661277706185567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5862133.84</v>
      </c>
      <c r="H64" s="60">
        <f>SUM(G64/F64)</f>
        <v>0.30112607706934125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2014-11-12T08:04:49Z</dcterms:modified>
  <cp:category/>
  <cp:version/>
  <cp:contentType/>
  <cp:contentStatus/>
</cp:coreProperties>
</file>